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gosto 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<sst xmlns="http://schemas.openxmlformats.org/spreadsheetml/2006/main" count="18" uniqueCount="18">
  <si>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Permessi Retribuiti</t>
  </si>
  <si>
    <t>Totale assenze retribuite</t>
  </si>
  <si>
    <t>Tasso Medio Assenza</t>
  </si>
  <si>
    <t>Tasso Medio Presenza</t>
  </si>
  <si>
    <t>SERVIZIO</t>
  </si>
  <si>
    <t>Assenze non retribuite</t>
  </si>
  <si>
    <t>N. Dipendenti per Servizio</t>
  </si>
  <si>
    <t>Malattia</t>
  </si>
  <si>
    <t>Ferie</t>
  </si>
  <si>
    <t>Affari Generali</t>
  </si>
  <si>
    <t>Giorni lavorativi teorici</t>
  </si>
  <si>
    <t>Tasso medio assenza compl.vo</t>
  </si>
  <si>
    <t>Totale compl.vo assenze</t>
  </si>
  <si>
    <t>Tasso medio presenza compl.vo</t>
  </si>
  <si>
    <t>Economico-Finanziario</t>
  </si>
  <si>
    <t>Tecnico</t>
  </si>
  <si>
    <t>Maternità, congedi par., malattia figli retr., infortunio</t>
  </si>
  <si>
    <t>TASSI DI ASSENZA E PRESENZA DEL PERSONALE COMPLESSIVO AGOSTO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</si>
</sst>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tabSelected="1" zoomScale="85" zoomScaleNormal="85" zoomScalePageLayoutView="0" workbookViewId="0" topLeftCell="A1">
      <selection activeCell="P28" sqref="P28"/>
    </sheetView>
  </sheetViews>
  <sheetFormatPr defaultColWidth="9.140625" defaultRowHeight="12.75"/>
  <cols>
    <col min="2" max="2" width="10.7109375" style="0" customWidth="1"/>
    <col min="3" max="3" width="11.00390625" style="0" customWidth="1"/>
    <col min="4" max="4" width="1.1484375" style="0" hidden="1" customWidth="1"/>
    <col min="5" max="5" width="9.00390625" style="0" customWidth="1"/>
    <col min="6" max="6" width="2.00390625" style="0" hidden="1" customWidth="1"/>
    <col min="7" max="7" width="9.00390625" style="0" customWidth="1"/>
    <col min="8" max="8" width="1.7109375" style="0" hidden="1" customWidth="1"/>
    <col min="9" max="9" width="9.00390625" style="0" customWidth="1"/>
    <col min="10" max="10" width="0.71875" style="0" hidden="1" customWidth="1"/>
    <col min="11" max="11" width="9.421875" style="0" customWidth="1"/>
    <col min="12" max="12" width="8.28125" style="0" customWidth="1"/>
    <col min="13" max="13" width="0.2890625" style="0" hidden="1" customWidth="1"/>
    <col min="14" max="14" width="9.28125" style="0" customWidth="1"/>
    <col min="15" max="15" width="1.7109375" style="0" hidden="1" customWidth="1"/>
    <col min="17" max="17" width="0.13671875" style="0" customWidth="1"/>
    <col min="18" max="18" width="8.7109375" style="0" customWidth="1"/>
    <col min="19" max="19" width="2.421875" style="0" hidden="1" customWidth="1"/>
    <col min="20" max="20" width="6.140625" style="0" customWidth="1"/>
    <col min="21" max="21" width="0.13671875" style="0" hidden="1" customWidth="1"/>
    <col min="22" max="22" width="8.140625" style="0" customWidth="1"/>
    <col min="23" max="23" width="1.8515625" style="0" hidden="1" customWidth="1"/>
    <col min="24" max="24" width="8.28125" style="0" customWidth="1"/>
    <col min="25" max="25" width="1.1484375" style="0" hidden="1" customWidth="1"/>
    <col min="26" max="26" width="12.00390625" style="0" customWidth="1"/>
    <col min="27" max="27" width="2.00390625" style="0" hidden="1" customWidth="1"/>
  </cols>
  <sheetData>
    <row r="2" spans="1:11" s="4" customFormat="1" ht="15.7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 thickBot="1"/>
    <row r="4" spans="1:27" ht="12.75" customHeight="1">
      <c r="A4" s="16" t="s">
        <v>4</v>
      </c>
      <c r="B4" s="17"/>
      <c r="C4" s="29" t="s">
        <v>6</v>
      </c>
      <c r="D4" s="17"/>
      <c r="E4" s="16" t="s">
        <v>10</v>
      </c>
      <c r="F4" s="17"/>
      <c r="G4" s="16" t="s">
        <v>7</v>
      </c>
      <c r="H4" s="17"/>
      <c r="I4" s="16" t="s">
        <v>0</v>
      </c>
      <c r="J4" s="17"/>
      <c r="K4" s="16" t="s">
        <v>16</v>
      </c>
      <c r="L4" s="16" t="s">
        <v>1</v>
      </c>
      <c r="M4" s="17"/>
      <c r="N4" s="16" t="s">
        <v>2</v>
      </c>
      <c r="O4" s="17"/>
      <c r="P4" s="16" t="s">
        <v>3</v>
      </c>
      <c r="Q4" s="17"/>
      <c r="R4" s="16" t="s">
        <v>5</v>
      </c>
      <c r="S4" s="17"/>
      <c r="T4" s="16" t="s">
        <v>8</v>
      </c>
      <c r="U4" s="17"/>
      <c r="V4" s="16" t="s">
        <v>12</v>
      </c>
      <c r="W4" s="17"/>
      <c r="X4" s="16" t="s">
        <v>11</v>
      </c>
      <c r="Y4" s="29"/>
      <c r="Z4" s="16" t="s">
        <v>13</v>
      </c>
      <c r="AA4" s="17"/>
    </row>
    <row r="5" spans="1:27" ht="66" customHeight="1" thickBot="1">
      <c r="A5" s="18"/>
      <c r="B5" s="19"/>
      <c r="C5" s="30"/>
      <c r="D5" s="19"/>
      <c r="E5" s="18"/>
      <c r="F5" s="19"/>
      <c r="G5" s="18"/>
      <c r="H5" s="19"/>
      <c r="I5" s="18"/>
      <c r="J5" s="19"/>
      <c r="K5" s="18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18"/>
      <c r="Y5" s="30"/>
      <c r="Z5" s="39"/>
      <c r="AA5" s="40"/>
    </row>
    <row r="6" spans="1:27" ht="13.5" thickBot="1">
      <c r="A6" s="12"/>
      <c r="B6" s="13"/>
      <c r="C6" s="27"/>
      <c r="D6" s="28"/>
      <c r="E6" s="12"/>
      <c r="F6" s="13"/>
      <c r="G6" s="12"/>
      <c r="H6" s="13"/>
      <c r="I6" s="12"/>
      <c r="J6" s="13"/>
      <c r="K6" s="6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22"/>
      <c r="Z6" s="12"/>
      <c r="AA6" s="13"/>
    </row>
    <row r="7" spans="1:27" ht="13.5" thickBot="1">
      <c r="A7" s="14" t="s">
        <v>9</v>
      </c>
      <c r="B7" s="15"/>
      <c r="C7" s="22">
        <v>4</v>
      </c>
      <c r="D7" s="13"/>
      <c r="E7" s="14">
        <v>80</v>
      </c>
      <c r="F7" s="15"/>
      <c r="G7" s="14">
        <v>0</v>
      </c>
      <c r="H7" s="15"/>
      <c r="I7" s="14">
        <v>0</v>
      </c>
      <c r="J7" s="15"/>
      <c r="K7" s="8">
        <v>0.375</v>
      </c>
      <c r="L7" s="20">
        <f>G7+I7+K7</f>
        <v>0.375</v>
      </c>
      <c r="M7" s="15"/>
      <c r="N7" s="20">
        <f>(L7*100)/E7</f>
        <v>0.46875</v>
      </c>
      <c r="O7" s="21"/>
      <c r="P7" s="23">
        <f>(E7-L7)*100/E7</f>
        <v>99.53125</v>
      </c>
      <c r="Q7" s="24"/>
      <c r="R7" s="14">
        <v>0</v>
      </c>
      <c r="S7" s="15"/>
      <c r="T7" s="14">
        <v>12</v>
      </c>
      <c r="U7" s="15"/>
      <c r="V7" s="20">
        <f>K7+L7+R7+T7</f>
        <v>12.75</v>
      </c>
      <c r="W7" s="15"/>
      <c r="X7" s="31">
        <f>(('Agosto 2019'!L7+'Agosto 2019'!T7+'Agosto 2019'!K7)*100)/'Agosto 2019'!E7</f>
        <v>15.9375</v>
      </c>
      <c r="Y7" s="32"/>
      <c r="Z7" s="35">
        <f>(('Agosto 2019'!E7-'Agosto 2019'!L7-'Agosto 2019'!T7-'Agosto 2019'!K7)*100)/'Agosto 2019'!E7</f>
        <v>84.0625</v>
      </c>
      <c r="AA7" s="36"/>
    </row>
    <row r="8" spans="1:27" ht="13.5" thickBot="1">
      <c r="A8" s="14" t="s">
        <v>14</v>
      </c>
      <c r="B8" s="15"/>
      <c r="C8" s="22">
        <v>3</v>
      </c>
      <c r="D8" s="13"/>
      <c r="E8" s="14">
        <v>52</v>
      </c>
      <c r="F8" s="15"/>
      <c r="G8" s="14">
        <v>0</v>
      </c>
      <c r="H8" s="15"/>
      <c r="I8" s="14">
        <v>0</v>
      </c>
      <c r="J8" s="15"/>
      <c r="K8" s="7">
        <v>12</v>
      </c>
      <c r="L8" s="20">
        <f>G8+I8+K8</f>
        <v>12</v>
      </c>
      <c r="M8" s="15"/>
      <c r="N8" s="20">
        <f>(L8*100)/E8</f>
        <v>23.076923076923077</v>
      </c>
      <c r="O8" s="21"/>
      <c r="P8" s="23">
        <f>(E8-L8)*100/E8</f>
        <v>76.92307692307692</v>
      </c>
      <c r="Q8" s="24"/>
      <c r="R8" s="14">
        <v>20</v>
      </c>
      <c r="S8" s="15"/>
      <c r="T8" s="14">
        <v>0</v>
      </c>
      <c r="U8" s="15"/>
      <c r="V8" s="14">
        <f>L8+R8+T8</f>
        <v>32</v>
      </c>
      <c r="W8" s="15"/>
      <c r="X8" s="35">
        <f>(('Agosto 2019'!L8+'Agosto 2019'!T8)*100)/'Agosto 2019'!E8</f>
        <v>23.076923076923077</v>
      </c>
      <c r="Y8" s="36"/>
      <c r="Z8" s="35">
        <f>(('Agosto 2019'!E8-'Agosto 2019'!L8-'Agosto 2019'!T8)*100)/'Agosto 2019'!E8</f>
        <v>76.92307692307692</v>
      </c>
      <c r="AA8" s="36"/>
    </row>
    <row r="9" spans="1:27" ht="13.5" thickBot="1">
      <c r="A9" s="14" t="s">
        <v>15</v>
      </c>
      <c r="B9" s="15"/>
      <c r="C9" s="22">
        <v>3</v>
      </c>
      <c r="D9" s="13"/>
      <c r="E9" s="14">
        <v>49</v>
      </c>
      <c r="F9" s="15"/>
      <c r="G9" s="14">
        <v>0</v>
      </c>
      <c r="H9" s="15"/>
      <c r="I9" s="14">
        <v>0</v>
      </c>
      <c r="J9" s="15"/>
      <c r="K9" s="7">
        <v>0</v>
      </c>
      <c r="L9" s="20">
        <f>G9+I9+K9</f>
        <v>0</v>
      </c>
      <c r="M9" s="15"/>
      <c r="N9" s="14">
        <f>(L9*100)/E9</f>
        <v>0</v>
      </c>
      <c r="O9" s="15"/>
      <c r="P9" s="25">
        <f>(E9-L9)*100/E9</f>
        <v>100</v>
      </c>
      <c r="Q9" s="26"/>
      <c r="R9" s="14">
        <v>0</v>
      </c>
      <c r="S9" s="15"/>
      <c r="T9" s="14">
        <v>3</v>
      </c>
      <c r="U9" s="15"/>
      <c r="V9" s="20">
        <f>L9+R9+T9</f>
        <v>3</v>
      </c>
      <c r="W9" s="15"/>
      <c r="X9" s="37">
        <f>(('Agosto 2019'!L9+'Agosto 2019'!T9)*100)/'Agosto 2019'!E9</f>
        <v>6.122448979591836</v>
      </c>
      <c r="Y9" s="38"/>
      <c r="Z9" s="37">
        <f>(('Agosto 2019'!E9-'Agosto 2019'!L9-'Agosto 2019'!T9)*100)/'Agosto 2019'!E9</f>
        <v>93.87755102040816</v>
      </c>
      <c r="AA9" s="38"/>
    </row>
    <row r="10" spans="1:27" ht="13.5" thickBot="1">
      <c r="A10" s="14"/>
      <c r="B10" s="15"/>
      <c r="C10" s="22"/>
      <c r="D10" s="13"/>
      <c r="E10" s="14"/>
      <c r="F10" s="15"/>
      <c r="G10" s="14"/>
      <c r="H10" s="15"/>
      <c r="I10" s="14"/>
      <c r="J10" s="15"/>
      <c r="K10" s="7"/>
      <c r="L10" s="14"/>
      <c r="M10" s="15"/>
      <c r="N10" s="14"/>
      <c r="O10" s="15"/>
      <c r="P10" s="12"/>
      <c r="Q10" s="13"/>
      <c r="R10" s="14"/>
      <c r="S10" s="15"/>
      <c r="T10" s="14"/>
      <c r="U10" s="15"/>
      <c r="V10" s="14"/>
      <c r="W10" s="15"/>
      <c r="X10" s="33"/>
      <c r="Y10" s="34"/>
      <c r="Z10" s="37"/>
      <c r="AA10" s="38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  <c r="AA12" s="2"/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2"/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  <c r="AA14" s="2"/>
    </row>
    <row r="16" ht="12.75">
      <c r="N16" s="5"/>
    </row>
    <row r="18" spans="14:15" ht="12.75">
      <c r="N18" s="9"/>
      <c r="O18" s="9"/>
    </row>
    <row r="19" spans="14:15" ht="12.75">
      <c r="N19" s="10"/>
      <c r="O19" s="11"/>
    </row>
    <row r="20" spans="14:15" ht="12.75">
      <c r="N20" s="9"/>
      <c r="O20" s="9"/>
    </row>
  </sheetData>
  <sheetProtection/>
  <mergeCells count="80">
    <mergeCell ref="Z4:AA5"/>
    <mergeCell ref="Z6:AA6"/>
    <mergeCell ref="Z7:AA7"/>
    <mergeCell ref="Z10:AA10"/>
    <mergeCell ref="Z8:AA8"/>
    <mergeCell ref="Z9:AA9"/>
    <mergeCell ref="V10:W10"/>
    <mergeCell ref="X10:Y10"/>
    <mergeCell ref="V4:W5"/>
    <mergeCell ref="V6:W6"/>
    <mergeCell ref="V7:W7"/>
    <mergeCell ref="X4:Y5"/>
    <mergeCell ref="V8:W8"/>
    <mergeCell ref="X8:Y8"/>
    <mergeCell ref="V9:W9"/>
    <mergeCell ref="X9:Y9"/>
    <mergeCell ref="X6:Y6"/>
    <mergeCell ref="X7:Y7"/>
    <mergeCell ref="A8:B8"/>
    <mergeCell ref="C8:D8"/>
    <mergeCell ref="E8:F8"/>
    <mergeCell ref="G8:H8"/>
    <mergeCell ref="I8:J8"/>
    <mergeCell ref="L8:M8"/>
    <mergeCell ref="N8:O8"/>
    <mergeCell ref="A10:B10"/>
    <mergeCell ref="P8:Q8"/>
    <mergeCell ref="R8:S8"/>
    <mergeCell ref="T8:U8"/>
    <mergeCell ref="A9:B9"/>
    <mergeCell ref="C9:D9"/>
    <mergeCell ref="E9:F9"/>
    <mergeCell ref="G9:H9"/>
    <mergeCell ref="I9:J9"/>
    <mergeCell ref="P10:Q10"/>
    <mergeCell ref="A4:B5"/>
    <mergeCell ref="A6:B6"/>
    <mergeCell ref="A7:B7"/>
    <mergeCell ref="L9:M9"/>
    <mergeCell ref="L7:M7"/>
    <mergeCell ref="C6:D6"/>
    <mergeCell ref="C7:D7"/>
    <mergeCell ref="C4:D5"/>
    <mergeCell ref="E4:F5"/>
    <mergeCell ref="G4:H5"/>
    <mergeCell ref="R10:S10"/>
    <mergeCell ref="T10:U10"/>
    <mergeCell ref="T6:U6"/>
    <mergeCell ref="T7:U7"/>
    <mergeCell ref="P6:Q6"/>
    <mergeCell ref="P7:Q7"/>
    <mergeCell ref="R6:S6"/>
    <mergeCell ref="R7:S7"/>
    <mergeCell ref="P9:Q9"/>
    <mergeCell ref="C10:D10"/>
    <mergeCell ref="E10:F10"/>
    <mergeCell ref="G10:H10"/>
    <mergeCell ref="N9:O9"/>
    <mergeCell ref="I10:J10"/>
    <mergeCell ref="L10:M10"/>
    <mergeCell ref="N10:O10"/>
    <mergeCell ref="R4:S5"/>
    <mergeCell ref="T9:U9"/>
    <mergeCell ref="G7:H7"/>
    <mergeCell ref="I6:J6"/>
    <mergeCell ref="I7:J7"/>
    <mergeCell ref="L6:M6"/>
    <mergeCell ref="N6:O6"/>
    <mergeCell ref="N7:O7"/>
    <mergeCell ref="R9:S9"/>
    <mergeCell ref="N19:O19"/>
    <mergeCell ref="E6:F6"/>
    <mergeCell ref="E7:F7"/>
    <mergeCell ref="G6:H6"/>
    <mergeCell ref="T4:U5"/>
    <mergeCell ref="I4:J5"/>
    <mergeCell ref="K4:K5"/>
    <mergeCell ref="L4:M5"/>
    <mergeCell ref="N4:O5"/>
    <mergeCell ref="P4:Q5"/>
  </mergeCell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Catina</dc:creator>
  <cp:keywords/>
  <dc:description/>
  <cp:lastModifiedBy>Utente</cp:lastModifiedBy>
  <cp:lastPrinted>2019-10-16T13:57:23Z</cp:lastPrinted>
  <dcterms:created xsi:type="dcterms:W3CDTF">2009-08-18T14:42:16Z</dcterms:created>
  <dcterms:modified xsi:type="dcterms:W3CDTF">2019-10-16T13:57:27Z</dcterms:modified>
  <cp:category/>
  <cp:version/>
  <cp:contentType/>
  <cp:contentStatus/>
</cp:coreProperties>
</file>